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.matsumoto\Desktop\"/>
    </mc:Choice>
  </mc:AlternateContent>
  <xr:revisionPtr revIDLastSave="0" documentId="13_ncr:1_{A660DDE2-B0D7-4CE3-A1BA-682B4E91B2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M17" i="1"/>
  <c r="A2" i="1" l="1"/>
  <c r="G17" i="1" l="1"/>
  <c r="G18" i="1"/>
  <c r="G19" i="1"/>
  <c r="G20" i="1"/>
  <c r="G21" i="1"/>
  <c r="G22" i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I6" i="1"/>
  <c r="M16" i="1"/>
  <c r="M15" i="1"/>
  <c r="M14" i="1"/>
  <c r="M13" i="1"/>
  <c r="M12" i="1"/>
  <c r="M11" i="1"/>
  <c r="M10" i="1"/>
  <c r="M9" i="1"/>
  <c r="G9" i="1" s="1"/>
  <c r="G10" i="1" l="1"/>
  <c r="G16" i="1"/>
  <c r="G12" i="1"/>
  <c r="G13" i="1"/>
  <c r="G15" i="1"/>
  <c r="G11" i="1"/>
  <c r="G14" i="1"/>
  <c r="J6" i="1" l="1"/>
  <c r="I22" i="1" s="1"/>
  <c r="I20" i="1" l="1"/>
  <c r="I21" i="1"/>
  <c r="I18" i="1"/>
  <c r="I19" i="1"/>
  <c r="I11" i="1"/>
  <c r="I17" i="1"/>
  <c r="I16" i="1"/>
  <c r="I15" i="1"/>
  <c r="I14" i="1"/>
  <c r="I13" i="1"/>
  <c r="I12" i="1"/>
  <c r="I9" i="1"/>
  <c r="I10" i="1"/>
</calcChain>
</file>

<file path=xl/sharedStrings.xml><?xml version="1.0" encoding="utf-8"?>
<sst xmlns="http://schemas.openxmlformats.org/spreadsheetml/2006/main" count="53" uniqueCount="50">
  <si>
    <t>ch</t>
    <phoneticPr fontId="1"/>
  </si>
  <si>
    <t>例）</t>
    <rPh sb="0" eb="1">
      <t>レイ</t>
    </rPh>
    <phoneticPr fontId="1"/>
  </si>
  <si>
    <t>@</t>
    <phoneticPr fontId="1"/>
  </si>
  <si>
    <t>=</t>
    <phoneticPr fontId="1"/>
  </si>
  <si>
    <t>4M</t>
    <phoneticPr fontId="1"/>
  </si>
  <si>
    <t>12M</t>
    <phoneticPr fontId="1"/>
  </si>
  <si>
    <t>8M</t>
    <phoneticPr fontId="1"/>
  </si>
  <si>
    <t>720P</t>
    <phoneticPr fontId="1"/>
  </si>
  <si>
    <t>1080P</t>
    <phoneticPr fontId="1"/>
  </si>
  <si>
    <t>3M</t>
    <phoneticPr fontId="1"/>
  </si>
  <si>
    <t>5M</t>
    <phoneticPr fontId="1"/>
  </si>
  <si>
    <t>6M</t>
    <phoneticPr fontId="1"/>
  </si>
  <si>
    <t>1ch</t>
    <phoneticPr fontId="1"/>
  </si>
  <si>
    <t>2ch</t>
    <phoneticPr fontId="1"/>
  </si>
  <si>
    <t>3ch</t>
  </si>
  <si>
    <t>4ch</t>
  </si>
  <si>
    <t>5ch</t>
  </si>
  <si>
    <t>6ch</t>
  </si>
  <si>
    <t>7ch</t>
  </si>
  <si>
    <t>8ch</t>
  </si>
  <si>
    <t>9ch</t>
  </si>
  <si>
    <t>10ch</t>
  </si>
  <si>
    <t>11ch</t>
  </si>
  <si>
    <t>12ch</t>
  </si>
  <si>
    <t>13ch</t>
  </si>
  <si>
    <t>14ch</t>
  </si>
  <si>
    <t>15ch</t>
  </si>
  <si>
    <t>16ch</t>
  </si>
  <si>
    <t>17ch</t>
  </si>
  <si>
    <t>18ch</t>
  </si>
  <si>
    <t>19ch</t>
  </si>
  <si>
    <t>20ch</t>
  </si>
  <si>
    <t>21ch</t>
  </si>
  <si>
    <t>22ch</t>
  </si>
  <si>
    <t>23ch</t>
  </si>
  <si>
    <t>24ch</t>
  </si>
  <si>
    <t>25ch</t>
  </si>
  <si>
    <t>26ch</t>
  </si>
  <si>
    <t>27ch</t>
  </si>
  <si>
    <t>28ch</t>
  </si>
  <si>
    <t>29ch</t>
  </si>
  <si>
    <t>30ch</t>
  </si>
  <si>
    <t>31ch</t>
  </si>
  <si>
    <t>32ch</t>
  </si>
  <si>
    <t>総処理可能ピクセル数</t>
    <rPh sb="0" eb="1">
      <t>ソウ</t>
    </rPh>
    <rPh sb="1" eb="3">
      <t>ショリ</t>
    </rPh>
    <rPh sb="3" eb="5">
      <t>カノウ</t>
    </rPh>
    <rPh sb="9" eb="10">
      <t>スウ</t>
    </rPh>
    <phoneticPr fontId="1"/>
  </si>
  <si>
    <t>残処理可能ピクセル数</t>
    <rPh sb="0" eb="1">
      <t>ノコ</t>
    </rPh>
    <rPh sb="1" eb="3">
      <t>ショリ</t>
    </rPh>
    <rPh sb="3" eb="5">
      <t>カノウ</t>
    </rPh>
    <rPh sb="9" eb="10">
      <t>スウ</t>
    </rPh>
    <phoneticPr fontId="1"/>
  </si>
  <si>
    <t>２．レコーダのチャネルに入力したいカメラの解像度を選択してください。</t>
    <rPh sb="12" eb="14">
      <t>ニュウリョク</t>
    </rPh>
    <rPh sb="21" eb="24">
      <t>カイゾウド</t>
    </rPh>
    <rPh sb="25" eb="27">
      <t>センタク</t>
    </rPh>
    <phoneticPr fontId="1"/>
  </si>
  <si>
    <t>１．レコーダの仕様書から最大キャパシティの値を入力してください。</t>
    <rPh sb="7" eb="10">
      <t>シヨウショ</t>
    </rPh>
    <rPh sb="12" eb="14">
      <t>サイダイ</t>
    </rPh>
    <rPh sb="21" eb="22">
      <t>アタイ</t>
    </rPh>
    <rPh sb="23" eb="25">
      <t>ニュウリョク</t>
    </rPh>
    <phoneticPr fontId="1"/>
  </si>
  <si>
    <t>→解像度リスト利用領域（グループ展開で表示）</t>
    <rPh sb="1" eb="4">
      <t>カイゾウド</t>
    </rPh>
    <rPh sb="7" eb="9">
      <t>リヨウ</t>
    </rPh>
    <rPh sb="9" eb="11">
      <t>リョウイキ</t>
    </rPh>
    <rPh sb="16" eb="18">
      <t>テンカイ</t>
    </rPh>
    <rPh sb="19" eb="21">
      <t>ヒョウジ</t>
    </rPh>
    <phoneticPr fontId="1"/>
  </si>
  <si>
    <t>32M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</si>
</sst>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5</xdr:col>
      <xdr:colOff>390525</xdr:colOff>
      <xdr:row>0</xdr:row>
      <xdr:rowOff>227863</xdr:rowOff>
    </xdr:to>
    <xdr:pic>
      <xdr:nvPicPr>
        <xdr:cNvPr id="3" name="図 2" descr="GRASPHERE グラスフィア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838325" cy="189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showGridLines="0" tabSelected="1" zoomScaleNormal="100" workbookViewId="0">
      <selection activeCell="C6" sqref="C6"/>
    </sheetView>
  </sheetViews>
  <sheetFormatPr defaultRowHeight="13.2" outlineLevelCol="1" x14ac:dyDescent="0.2"/>
  <cols>
    <col min="1" max="1" width="3.33203125" customWidth="1"/>
    <col min="2" max="2" width="3.88671875" customWidth="1"/>
    <col min="3" max="3" width="5.44140625" bestFit="1" customWidth="1"/>
    <col min="4" max="4" width="3.44140625" bestFit="1" customWidth="1"/>
    <col min="5" max="5" width="2.77734375" bestFit="1" customWidth="1"/>
    <col min="7" max="7" width="1.88671875" style="3" customWidth="1"/>
    <col min="8" max="8" width="2.44140625" bestFit="1" customWidth="1"/>
    <col min="9" max="10" width="11" bestFit="1" customWidth="1"/>
    <col min="12" max="12" width="9" hidden="1" customWidth="1" outlineLevel="1"/>
    <col min="13" max="13" width="9.44140625" hidden="1" customWidth="1" outlineLevel="1"/>
    <col min="14" max="14" width="9" collapsed="1"/>
  </cols>
  <sheetData>
    <row r="1" spans="1:14" ht="20.25" customHeight="1" x14ac:dyDescent="0.2">
      <c r="N1" s="6" t="s">
        <v>48</v>
      </c>
    </row>
    <row r="2" spans="1:14" ht="16.2" x14ac:dyDescent="0.2">
      <c r="A2" s="9" t="str">
        <f ca="1">MID(CELL("filename",A2),FIND("[",CELL("filename",A2))+1,FIND("]",CELL("filename",A2))-FIND("[",CELL("filename",A2))-1)</f>
        <v>Recorder_Decoding_Capability_Check_Ver1.2.xlsx</v>
      </c>
    </row>
    <row r="3" spans="1:14" ht="16.2" x14ac:dyDescent="0.2">
      <c r="A3" s="8"/>
    </row>
    <row r="4" spans="1:14" x14ac:dyDescent="0.2">
      <c r="B4" s="7" t="s">
        <v>47</v>
      </c>
    </row>
    <row r="5" spans="1:14" x14ac:dyDescent="0.2">
      <c r="B5" t="s">
        <v>1</v>
      </c>
      <c r="C5">
        <v>2</v>
      </c>
      <c r="D5" t="s">
        <v>0</v>
      </c>
      <c r="E5" t="s">
        <v>2</v>
      </c>
      <c r="F5" t="s">
        <v>4</v>
      </c>
      <c r="I5" s="1" t="s">
        <v>44</v>
      </c>
      <c r="J5" s="1" t="s">
        <v>45</v>
      </c>
    </row>
    <row r="6" spans="1:14" x14ac:dyDescent="0.2">
      <c r="C6" s="2"/>
      <c r="D6" t="s">
        <v>0</v>
      </c>
      <c r="E6" t="s">
        <v>2</v>
      </c>
      <c r="F6" s="2"/>
      <c r="G6" s="3" t="e">
        <f>VLOOKUP(F6,$L$9:$M$17,2,FALSE)</f>
        <v>#N/A</v>
      </c>
      <c r="H6" t="s">
        <v>3</v>
      </c>
      <c r="I6" t="e">
        <f>C6*G6</f>
        <v>#N/A</v>
      </c>
      <c r="J6" t="e">
        <f>I6-(SUM(G9:G40))</f>
        <v>#N/A</v>
      </c>
    </row>
    <row r="8" spans="1:14" x14ac:dyDescent="0.2">
      <c r="B8" s="7" t="s">
        <v>46</v>
      </c>
    </row>
    <row r="9" spans="1:14" x14ac:dyDescent="0.2">
      <c r="C9" t="s">
        <v>12</v>
      </c>
      <c r="F9" s="2"/>
      <c r="G9" s="3">
        <f t="shared" ref="G9:G40" si="0">IF(ISERROR(VLOOKUP(F9,$L$9:$M$16,2,FALSE)),0,VLOOKUP(F9,$L$9:$M$16,2,FALSE))</f>
        <v>0</v>
      </c>
      <c r="I9" t="str">
        <f t="shared" ref="I9:I40" si="1">IF(G9&gt;0,IF($J$6&lt;0,"性能オーバー","OK"),"")</f>
        <v/>
      </c>
      <c r="L9" s="4" t="s">
        <v>7</v>
      </c>
      <c r="M9" s="5">
        <f>1280*720</f>
        <v>921600</v>
      </c>
    </row>
    <row r="10" spans="1:14" x14ac:dyDescent="0.2">
      <c r="C10" t="s">
        <v>13</v>
      </c>
      <c r="F10" s="2"/>
      <c r="G10" s="3">
        <f t="shared" si="0"/>
        <v>0</v>
      </c>
      <c r="I10" t="str">
        <f t="shared" si="1"/>
        <v/>
      </c>
      <c r="L10" s="5" t="s">
        <v>8</v>
      </c>
      <c r="M10" s="5">
        <f>1920*1080</f>
        <v>2073600</v>
      </c>
    </row>
    <row r="11" spans="1:14" x14ac:dyDescent="0.2">
      <c r="C11" t="s">
        <v>14</v>
      </c>
      <c r="F11" s="2"/>
      <c r="G11" s="3">
        <f t="shared" si="0"/>
        <v>0</v>
      </c>
      <c r="I11" t="str">
        <f t="shared" si="1"/>
        <v/>
      </c>
      <c r="L11" s="5" t="s">
        <v>9</v>
      </c>
      <c r="M11" s="5">
        <f>2048*1536</f>
        <v>3145728</v>
      </c>
    </row>
    <row r="12" spans="1:14" x14ac:dyDescent="0.2">
      <c r="C12" t="s">
        <v>15</v>
      </c>
      <c r="F12" s="2"/>
      <c r="G12" s="3">
        <f t="shared" si="0"/>
        <v>0</v>
      </c>
      <c r="I12" t="str">
        <f t="shared" si="1"/>
        <v/>
      </c>
      <c r="L12" s="5" t="s">
        <v>4</v>
      </c>
      <c r="M12" s="5">
        <f>2688*1520</f>
        <v>4085760</v>
      </c>
    </row>
    <row r="13" spans="1:14" x14ac:dyDescent="0.2">
      <c r="C13" t="s">
        <v>16</v>
      </c>
      <c r="F13" s="2"/>
      <c r="G13" s="3">
        <f t="shared" si="0"/>
        <v>0</v>
      </c>
      <c r="I13" t="str">
        <f t="shared" si="1"/>
        <v/>
      </c>
      <c r="L13" s="5" t="s">
        <v>10</v>
      </c>
      <c r="M13" s="5">
        <f>3072*1728</f>
        <v>5308416</v>
      </c>
    </row>
    <row r="14" spans="1:14" x14ac:dyDescent="0.2">
      <c r="C14" t="s">
        <v>17</v>
      </c>
      <c r="F14" s="2"/>
      <c r="G14" s="3">
        <f t="shared" si="0"/>
        <v>0</v>
      </c>
      <c r="I14" t="str">
        <f t="shared" si="1"/>
        <v/>
      </c>
      <c r="L14" s="5" t="s">
        <v>11</v>
      </c>
      <c r="M14" s="5">
        <f>3840*2160</f>
        <v>8294400</v>
      </c>
    </row>
    <row r="15" spans="1:14" x14ac:dyDescent="0.2">
      <c r="C15" t="s">
        <v>18</v>
      </c>
      <c r="F15" s="2"/>
      <c r="G15" s="3">
        <f t="shared" si="0"/>
        <v>0</v>
      </c>
      <c r="I15" t="str">
        <f t="shared" si="1"/>
        <v/>
      </c>
      <c r="L15" s="5" t="s">
        <v>6</v>
      </c>
      <c r="M15" s="5">
        <f>4096*2160</f>
        <v>8847360</v>
      </c>
    </row>
    <row r="16" spans="1:14" x14ac:dyDescent="0.2">
      <c r="C16" t="s">
        <v>19</v>
      </c>
      <c r="F16" s="2"/>
      <c r="G16" s="3">
        <f t="shared" si="0"/>
        <v>0</v>
      </c>
      <c r="I16" t="str">
        <f t="shared" si="1"/>
        <v/>
      </c>
      <c r="L16" s="5" t="s">
        <v>5</v>
      </c>
      <c r="M16" s="5">
        <f>4000*3072</f>
        <v>12288000</v>
      </c>
    </row>
    <row r="17" spans="3:13" x14ac:dyDescent="0.2">
      <c r="C17" t="s">
        <v>20</v>
      </c>
      <c r="F17" s="2"/>
      <c r="G17" s="3">
        <f t="shared" si="0"/>
        <v>0</v>
      </c>
      <c r="I17" t="str">
        <f t="shared" si="1"/>
        <v/>
      </c>
      <c r="L17" s="5" t="s">
        <v>49</v>
      </c>
      <c r="M17">
        <f>7680*4320</f>
        <v>33177600</v>
      </c>
    </row>
    <row r="18" spans="3:13" x14ac:dyDescent="0.2">
      <c r="C18" t="s">
        <v>21</v>
      </c>
      <c r="F18" s="2"/>
      <c r="G18" s="3">
        <f t="shared" si="0"/>
        <v>0</v>
      </c>
      <c r="I18" t="str">
        <f t="shared" si="1"/>
        <v/>
      </c>
    </row>
    <row r="19" spans="3:13" x14ac:dyDescent="0.2">
      <c r="C19" t="s">
        <v>22</v>
      </c>
      <c r="F19" s="2"/>
      <c r="G19" s="3">
        <f t="shared" si="0"/>
        <v>0</v>
      </c>
      <c r="I19" t="str">
        <f t="shared" si="1"/>
        <v/>
      </c>
    </row>
    <row r="20" spans="3:13" x14ac:dyDescent="0.2">
      <c r="C20" t="s">
        <v>23</v>
      </c>
      <c r="F20" s="2"/>
      <c r="G20" s="3">
        <f t="shared" si="0"/>
        <v>0</v>
      </c>
      <c r="I20" t="str">
        <f t="shared" si="1"/>
        <v/>
      </c>
    </row>
    <row r="21" spans="3:13" x14ac:dyDescent="0.2">
      <c r="C21" t="s">
        <v>24</v>
      </c>
      <c r="F21" s="2"/>
      <c r="G21" s="3">
        <f t="shared" si="0"/>
        <v>0</v>
      </c>
      <c r="I21" t="str">
        <f t="shared" si="1"/>
        <v/>
      </c>
    </row>
    <row r="22" spans="3:13" x14ac:dyDescent="0.2">
      <c r="C22" t="s">
        <v>25</v>
      </c>
      <c r="F22" s="2"/>
      <c r="G22" s="3">
        <f t="shared" si="0"/>
        <v>0</v>
      </c>
      <c r="I22" t="str">
        <f t="shared" si="1"/>
        <v/>
      </c>
    </row>
    <row r="23" spans="3:13" x14ac:dyDescent="0.2">
      <c r="C23" t="s">
        <v>26</v>
      </c>
      <c r="F23" s="2"/>
      <c r="G23" s="3">
        <f t="shared" si="0"/>
        <v>0</v>
      </c>
      <c r="I23" t="str">
        <f t="shared" si="1"/>
        <v/>
      </c>
    </row>
    <row r="24" spans="3:13" x14ac:dyDescent="0.2">
      <c r="C24" t="s">
        <v>27</v>
      </c>
      <c r="F24" s="2"/>
      <c r="G24" s="3">
        <f t="shared" si="0"/>
        <v>0</v>
      </c>
      <c r="I24" t="str">
        <f t="shared" si="1"/>
        <v/>
      </c>
    </row>
    <row r="25" spans="3:13" x14ac:dyDescent="0.2">
      <c r="C25" t="s">
        <v>28</v>
      </c>
      <c r="F25" s="2"/>
      <c r="G25" s="3">
        <f t="shared" si="0"/>
        <v>0</v>
      </c>
      <c r="I25" t="str">
        <f t="shared" si="1"/>
        <v/>
      </c>
    </row>
    <row r="26" spans="3:13" x14ac:dyDescent="0.2">
      <c r="C26" t="s">
        <v>29</v>
      </c>
      <c r="F26" s="2"/>
      <c r="G26" s="3">
        <f t="shared" si="0"/>
        <v>0</v>
      </c>
      <c r="I26" t="str">
        <f t="shared" si="1"/>
        <v/>
      </c>
    </row>
    <row r="27" spans="3:13" x14ac:dyDescent="0.2">
      <c r="C27" t="s">
        <v>30</v>
      </c>
      <c r="F27" s="2"/>
      <c r="G27" s="3">
        <f t="shared" si="0"/>
        <v>0</v>
      </c>
      <c r="I27" t="str">
        <f t="shared" si="1"/>
        <v/>
      </c>
    </row>
    <row r="28" spans="3:13" x14ac:dyDescent="0.2">
      <c r="C28" t="s">
        <v>31</v>
      </c>
      <c r="F28" s="2"/>
      <c r="G28" s="3">
        <f t="shared" si="0"/>
        <v>0</v>
      </c>
      <c r="I28" t="str">
        <f t="shared" si="1"/>
        <v/>
      </c>
    </row>
    <row r="29" spans="3:13" x14ac:dyDescent="0.2">
      <c r="C29" t="s">
        <v>32</v>
      </c>
      <c r="F29" s="2"/>
      <c r="G29" s="3">
        <f t="shared" si="0"/>
        <v>0</v>
      </c>
      <c r="I29" t="str">
        <f t="shared" si="1"/>
        <v/>
      </c>
    </row>
    <row r="30" spans="3:13" x14ac:dyDescent="0.2">
      <c r="C30" t="s">
        <v>33</v>
      </c>
      <c r="F30" s="2"/>
      <c r="G30" s="3">
        <f t="shared" si="0"/>
        <v>0</v>
      </c>
      <c r="I30" t="str">
        <f t="shared" si="1"/>
        <v/>
      </c>
    </row>
    <row r="31" spans="3:13" x14ac:dyDescent="0.2">
      <c r="C31" t="s">
        <v>34</v>
      </c>
      <c r="F31" s="2"/>
      <c r="G31" s="3">
        <f t="shared" si="0"/>
        <v>0</v>
      </c>
      <c r="I31" t="str">
        <f t="shared" si="1"/>
        <v/>
      </c>
    </row>
    <row r="32" spans="3:13" x14ac:dyDescent="0.2">
      <c r="C32" t="s">
        <v>35</v>
      </c>
      <c r="F32" s="2"/>
      <c r="G32" s="3">
        <f t="shared" si="0"/>
        <v>0</v>
      </c>
      <c r="I32" t="str">
        <f t="shared" si="1"/>
        <v/>
      </c>
    </row>
    <row r="33" spans="3:9" x14ac:dyDescent="0.2">
      <c r="C33" t="s">
        <v>36</v>
      </c>
      <c r="F33" s="2"/>
      <c r="G33" s="3">
        <f t="shared" si="0"/>
        <v>0</v>
      </c>
      <c r="I33" t="str">
        <f t="shared" si="1"/>
        <v/>
      </c>
    </row>
    <row r="34" spans="3:9" x14ac:dyDescent="0.2">
      <c r="C34" t="s">
        <v>37</v>
      </c>
      <c r="F34" s="2"/>
      <c r="G34" s="3">
        <f t="shared" si="0"/>
        <v>0</v>
      </c>
      <c r="I34" t="str">
        <f t="shared" si="1"/>
        <v/>
      </c>
    </row>
    <row r="35" spans="3:9" x14ac:dyDescent="0.2">
      <c r="C35" t="s">
        <v>38</v>
      </c>
      <c r="F35" s="2"/>
      <c r="G35" s="3">
        <f t="shared" si="0"/>
        <v>0</v>
      </c>
      <c r="I35" t="str">
        <f t="shared" si="1"/>
        <v/>
      </c>
    </row>
    <row r="36" spans="3:9" x14ac:dyDescent="0.2">
      <c r="C36" t="s">
        <v>39</v>
      </c>
      <c r="F36" s="2"/>
      <c r="G36" s="3">
        <f t="shared" si="0"/>
        <v>0</v>
      </c>
      <c r="I36" t="str">
        <f t="shared" si="1"/>
        <v/>
      </c>
    </row>
    <row r="37" spans="3:9" x14ac:dyDescent="0.2">
      <c r="C37" t="s">
        <v>40</v>
      </c>
      <c r="F37" s="2"/>
      <c r="G37" s="3">
        <f t="shared" si="0"/>
        <v>0</v>
      </c>
      <c r="I37" t="str">
        <f t="shared" si="1"/>
        <v/>
      </c>
    </row>
    <row r="38" spans="3:9" x14ac:dyDescent="0.2">
      <c r="C38" t="s">
        <v>41</v>
      </c>
      <c r="F38" s="2"/>
      <c r="G38" s="3">
        <f t="shared" si="0"/>
        <v>0</v>
      </c>
      <c r="I38" t="str">
        <f t="shared" si="1"/>
        <v/>
      </c>
    </row>
    <row r="39" spans="3:9" x14ac:dyDescent="0.2">
      <c r="C39" t="s">
        <v>42</v>
      </c>
      <c r="F39" s="2"/>
      <c r="G39" s="3">
        <f t="shared" si="0"/>
        <v>0</v>
      </c>
      <c r="I39" t="str">
        <f t="shared" si="1"/>
        <v/>
      </c>
    </row>
    <row r="40" spans="3:9" x14ac:dyDescent="0.2">
      <c r="C40" t="s">
        <v>43</v>
      </c>
      <c r="F40" s="2"/>
      <c r="G40" s="3">
        <f t="shared" si="0"/>
        <v>0</v>
      </c>
      <c r="I40" t="str">
        <f t="shared" si="1"/>
        <v/>
      </c>
    </row>
  </sheetData>
  <sheetProtection sheet="1" objects="1" scenarios="1"/>
  <phoneticPr fontId="1"/>
  <conditionalFormatting sqref="I9:I40">
    <cfRule type="expression" dxfId="0" priority="1">
      <formula>IF($G$6&lt;G9,TRUE)</formula>
    </cfRule>
  </conditionalFormatting>
  <dataValidations count="2">
    <dataValidation type="list" allowBlank="1" showInputMessage="1" showErrorMessage="1" sqref="F7" xr:uid="{00000000-0002-0000-0000-000000000000}">
      <formula1>$L$9:$L$16</formula1>
    </dataValidation>
    <dataValidation type="list" allowBlank="1" showInputMessage="1" showErrorMessage="1" sqref="F6 F9:F40" xr:uid="{DB020A5A-7542-4CEA-A1A5-1E32D5137659}">
      <formula1>$L$9:$L$17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松本 敦寛</cp:lastModifiedBy>
  <dcterms:created xsi:type="dcterms:W3CDTF">2017-07-28T00:59:26Z</dcterms:created>
  <dcterms:modified xsi:type="dcterms:W3CDTF">2025-06-28T01:15:15Z</dcterms:modified>
</cp:coreProperties>
</file>